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ime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$#,##0.00"/>
    <numFmt numFmtId="61" formatCode="0.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18" fontId="0" fillId="0" borderId="0" xfId="0" applyNumberFormat="1"/>
    <xf numFmtId="2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cols>
    <col min="1" max="1" width="22.83203125" customWidth="1"/>
    <col min="2" max="2" width="12.83203125" customWidth="1"/>
    <col min="3" max="3" width="12.83203125" customWidth="1"/>
    <col min="4" max="4" width="12.83203125" customWidth="1"/>
    <col min="5" max="5" width="20.83203125" customWidth="1"/>
    <col min="6" max="6" width="12.83203125" customWidth="1"/>
    <col min="7" max="7" width="12.83203125" customWidth="1"/>
    <col min="8" max="8" width="18.83203125" customWidth="1"/>
  </cols>
  <sheetData>
    <row r="1">
      <c r="A1" t="str">
        <v>Weekly Timesheet</v>
      </c>
    </row>
    <row r="2">
      <c r="A2" t="str">
        <v>Enter start and end times and unpaid breaks. Totals and overtime are calculated. Overtime here is hours over 40 in the week (federal rule); some states also have daily overtime.</v>
      </c>
    </row>
    <row r="3">
      <c r="A3" t="str">
        <v>Employee</v>
      </c>
      <c r="B3" t="str">
        <v/>
      </c>
      <c r="C3" t="str">
        <v/>
      </c>
      <c r="D3" t="str">
        <v>Week ending</v>
      </c>
      <c r="E3" t="str">
        <v/>
      </c>
    </row>
    <row r="5">
      <c r="A5" t="str">
        <v>Day</v>
      </c>
      <c r="B5" t="str">
        <v>Date</v>
      </c>
      <c r="C5" t="str">
        <v>Start</v>
      </c>
      <c r="D5" t="str">
        <v>End</v>
      </c>
      <c r="E5" t="str">
        <v>Unpaid break (hours)</v>
      </c>
      <c r="F5" t="str">
        <v>Drive hours</v>
      </c>
      <c r="G5" t="str">
        <v>Job hours</v>
      </c>
      <c r="H5" t="str">
        <v>Total paid hours</v>
      </c>
    </row>
    <row r="6">
      <c r="A6" t="str">
        <v>Monday</v>
      </c>
      <c r="B6" t="str">
        <v/>
      </c>
      <c r="C6" s="1">
        <v>0.3125</v>
      </c>
      <c r="D6" s="1">
        <v>0.6875</v>
      </c>
      <c r="E6" s="2">
        <v>0.5</v>
      </c>
      <c r="F6" s="2">
        <v>1.5</v>
      </c>
      <c r="G6" s="2">
        <v>6.5</v>
      </c>
      <c r="H6" s="2" t="e">
        <f>IF(AND(C6&lt;&gt;"",D6&lt;&gt;""),(D6-C6)*24-E6,0)</f>
      </c>
    </row>
    <row r="7">
      <c r="A7" t="str">
        <v>Tuesday</v>
      </c>
      <c r="B7" t="str">
        <v/>
      </c>
      <c r="C7" s="1">
        <v>0.3125</v>
      </c>
      <c r="D7" s="1">
        <v>0.6875</v>
      </c>
      <c r="E7" s="2">
        <v>0.5</v>
      </c>
      <c r="F7" s="2">
        <v>1.5</v>
      </c>
      <c r="G7" s="2">
        <v>6.5</v>
      </c>
      <c r="H7" s="2" t="e">
        <f>IF(AND(C7&lt;&gt;"",D7&lt;&gt;""),(D7-C7)*24-E7,0)</f>
      </c>
    </row>
    <row r="8">
      <c r="A8" t="str">
        <v>Wednesday</v>
      </c>
      <c r="B8" t="str">
        <v/>
      </c>
      <c r="C8" s="1">
        <v>0.3125</v>
      </c>
      <c r="D8" s="1">
        <v>0.6875</v>
      </c>
      <c r="E8" s="2">
        <v>0.5</v>
      </c>
      <c r="F8" s="2">
        <v>1.5</v>
      </c>
      <c r="G8" s="2">
        <v>6.5</v>
      </c>
      <c r="H8" s="2" t="e">
        <f>IF(AND(C8&lt;&gt;"",D8&lt;&gt;""),(D8-C8)*24-E8,0)</f>
      </c>
    </row>
    <row r="9">
      <c r="A9" t="str">
        <v>Thursday</v>
      </c>
      <c r="B9" t="str">
        <v/>
      </c>
      <c r="C9" s="1">
        <v>0.3125</v>
      </c>
      <c r="D9" s="1">
        <v>0.6875</v>
      </c>
      <c r="E9" s="2">
        <v>0.5</v>
      </c>
      <c r="F9" s="2">
        <v>1.5</v>
      </c>
      <c r="G9" s="2">
        <v>6.5</v>
      </c>
      <c r="H9" s="2" t="e">
        <f>IF(AND(C9&lt;&gt;"",D9&lt;&gt;""),(D9-C9)*24-E9,0)</f>
      </c>
    </row>
    <row r="10">
      <c r="A10" t="str">
        <v>Friday</v>
      </c>
      <c r="B10" t="str">
        <v/>
      </c>
      <c r="C10" s="1">
        <v>0.3125</v>
      </c>
      <c r="D10" s="1">
        <v>0.6875</v>
      </c>
      <c r="E10" s="2">
        <v>0.5</v>
      </c>
      <c r="F10" s="2">
        <v>1.5</v>
      </c>
      <c r="G10" s="2">
        <v>6.5</v>
      </c>
      <c r="H10" s="2" t="e">
        <f>IF(AND(C10&lt;&gt;"",D10&lt;&gt;""),(D10-C10)*24-E10,0)</f>
      </c>
    </row>
    <row r="11">
      <c r="A11" t="str">
        <v>Saturday</v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s="2" t="e">
        <f>IF(AND(C11&lt;&gt;"",D11&lt;&gt;""),(D11-C11)*24-E11,0)</f>
      </c>
    </row>
    <row r="12">
      <c r="A12" t="str">
        <v>Sunday</v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s="2" t="e">
        <f>IF(AND(C12&lt;&gt;"",D12&lt;&gt;""),(D12-C12)*24-E12,0)</f>
      </c>
    </row>
    <row r="14">
      <c r="A14" t="str">
        <v>Total paid hours</v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s="2" t="e">
        <f>SUM(H6:H12)</f>
      </c>
    </row>
    <row r="15">
      <c r="A15" t="str">
        <v>Regular hours</v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s="2" t="e">
        <f>MIN(40,H14)</f>
      </c>
    </row>
    <row r="16">
      <c r="A16" t="str">
        <v>Overtime hours</v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s="2" t="e">
        <f>MAX(0,H14-40)</f>
      </c>
    </row>
    <row r="18">
      <c r="A18" t="str">
        <v>Hourly rate</v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s="3">
        <v>28</v>
      </c>
    </row>
    <row r="19">
      <c r="A19" t="str">
        <v>Overtime multiplier</v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s="4">
        <v>1.5</v>
      </c>
    </row>
    <row r="20">
      <c r="A20" t="str">
        <v>Regular pay</v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s="3" t="e">
        <f>H15*H18</f>
      </c>
    </row>
    <row r="21">
      <c r="A21" t="str">
        <v>Overtime pay</v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s="3" t="e">
        <f>H16*H18*H19</f>
      </c>
    </row>
    <row r="22">
      <c r="A22" t="str">
        <v>Gross pay for the week</v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s="3" t="e">
        <f>H20+H21</f>
      </c>
    </row>
    <row r="24">
      <c r="A24" t="str">
        <v>Example values are shown for Monday to Friday. Replace them with your own. Estimate only: bonuses and state rules can change overtime. fieldservice.in</v>
      </c>
    </row>
  </sheetData>
  <ignoredErrors>
    <ignoredError numberStoredAsText="1" sqref="A1:H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